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lendar"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<sst xmlns="http://schemas.openxmlformats.org/spreadsheetml/2006/main" count="53" uniqueCount="50">
  <si>
    <t xml:space="preserve">AI92 — Monthly content calendar</t>
  </si>
  <si>
    <t xml:space="preserve">Plan one month of posts across Facebook, Instagram, Threads and Google Business Profile.</t>
  </si>
  <si>
    <t xml:space="preserve">Month start date →</t>
  </si>
  <si>
    <t xml:space="preserve">Yellow cells are yours to edit. Row 8 shows an example — overwrite it.</t>
  </si>
  <si>
    <t xml:space="preserve">Date</t>
  </si>
  <si>
    <t xml:space="preserve">Day</t>
  </si>
  <si>
    <t xml:space="preserve">Week</t>
  </si>
  <si>
    <t xml:space="preserve">Channel</t>
  </si>
  <si>
    <t xml:space="preserve">Format</t>
  </si>
  <si>
    <t xml:space="preserve">Topic / hook</t>
  </si>
  <si>
    <t xml:space="preserve">Call to action</t>
  </si>
  <si>
    <t xml:space="preserve">Asset / link</t>
  </si>
  <si>
    <t xml:space="preserve">Status</t>
  </si>
  <si>
    <t xml:space="preserve">Notes</t>
  </si>
  <si>
    <t xml:space="preserve">Google Business Profile</t>
  </si>
  <si>
    <t xml:space="preserve">Offer / promotion</t>
  </si>
  <si>
    <t xml:space="preserve">Late-summer offer: what it is, who it is for, until when</t>
  </si>
  <si>
    <t xml:space="preserve">Call to book</t>
  </si>
  <si>
    <t xml:space="preserve">(link to photo or flyer)</t>
  </si>
  <si>
    <t xml:space="preserve">Drafted</t>
  </si>
  <si>
    <t xml:space="preserve">Example row — replace with your own plan</t>
  </si>
  <si>
    <t xml:space="preserve">This month at a glance</t>
  </si>
  <si>
    <t xml:space="preserve">Planned per channel</t>
  </si>
  <si>
    <t xml:space="preserve">Planned per week</t>
  </si>
  <si>
    <t xml:space="preserve">Facebook</t>
  </si>
  <si>
    <t xml:space="preserve">Week 1</t>
  </si>
  <si>
    <t xml:space="preserve">Instagram</t>
  </si>
  <si>
    <t xml:space="preserve">Week 2</t>
  </si>
  <si>
    <t xml:space="preserve">Threads</t>
  </si>
  <si>
    <t xml:space="preserve">Week 3</t>
  </si>
  <si>
    <t xml:space="preserve">Week 4</t>
  </si>
  <si>
    <t xml:space="preserve">Week 5</t>
  </si>
  <si>
    <t xml:space="preserve">By status</t>
  </si>
  <si>
    <t xml:space="preserve">Total planned</t>
  </si>
  <si>
    <t xml:space="preserve">Idea</t>
  </si>
  <si>
    <t xml:space="preserve">Rows with a channel set</t>
  </si>
  <si>
    <t xml:space="preserve">Approved</t>
  </si>
  <si>
    <t xml:space="preserve">Scheduled</t>
  </si>
  <si>
    <t xml:space="preserve">Published</t>
  </si>
  <si>
    <t xml:space="preserve">ai92.ai — free template</t>
  </si>
  <si>
    <t xml:space="preserve">AI92 — Monthly content calendar · How to use</t>
  </si>
  <si>
    <t xml:space="preserve">1. Set the month.  On the Calendar tab, change the yellow 'Month start date' cell (C5) to the first day of your month. Dates, day names and week numbers fill in automatically.</t>
  </si>
  <si>
    <t xml:space="preserve">2. Plan your posts.  For each day you want to publish, pick a Channel and a Format from the dropdowns, then write the topic, the call to action and where the asset lives. Leave days blank when you do not plan to post.</t>
  </si>
  <si>
    <t xml:space="preserve">3. Track progress.  Move the Status dropdown from Idea to Drafted, Approved, Scheduled and finally Published. The summary under the table counts posts per channel, per week and by status on its own.</t>
  </si>
  <si>
    <t xml:space="preserve">A few habits that make a calendar work:</t>
  </si>
  <si>
    <t xml:space="preserve">- Batch: write a week of posts in one sitting instead of one post a day.</t>
  </si>
  <si>
    <t xml:space="preserve">- Mix formats: alternate offers with useful or behind-the-scenes content so the feed is not all promotion.</t>
  </si>
  <si>
    <t xml:space="preserve">- Reuse: one topic can become a Facebook post, an Instagram photo and a Google Business update — adapt the wording, not the idea.</t>
  </si>
  <si>
    <t xml:space="preserve">- Review: at the end of the month, check which posts got a response and plan more of those.</t>
  </si>
  <si>
    <t xml:space="preserve">Channels covered: Facebook, Instagram, Threads and Google Business Profile. Add your own channel names to any cell if you use others.</t>
  </si>
</sst>
</file>

<file path=xl/styles.xml><?xml version="1.0" encoding="utf-8"?>
<styleSheet xmlns="http://schemas.openxmlformats.org/spreadsheetml/2006/main">
  <numFmts count="3">
    <numFmt numFmtId="164" formatCode="General"/>
    <numFmt numFmtId="165" formatCode="yyyy\-mm\-dd"/>
    <numFmt numFmtId="166" formatCode="mmm\ d"/>
  </numFmts>
  <fonts count="16">
    <font>
      <sz val="11"/>
      <color theme="1"/>
      <name val="Calibri"/>
      <family val="2"/>
      <charset val="1"/>
    </font>
    <font>
      <sz val="10"/>
      <name val="Arial"/>
      <family val="0"/>
    </font>
    <font>
      <sz val="10"/>
      <name val="Arial"/>
      <family val="0"/>
    </font>
    <font>
      <sz val="10"/>
      <name val="Arial"/>
      <family val="0"/>
    </font>
    <font>
      <b val="true"/>
      <sz val="16"/>
      <color rgb="FF17122B"/>
      <name val="Inter"/>
      <family val="0"/>
      <charset val="1"/>
    </font>
    <font>
      <sz val="10"/>
      <color rgb="FF6B647F"/>
      <name val="Inter"/>
      <family val="0"/>
      <charset val="1"/>
    </font>
    <font>
      <b val="true"/>
      <sz val="10"/>
      <color rgb="FF17122B"/>
      <name val="Inter"/>
      <family val="0"/>
      <charset val="1"/>
    </font>
    <font>
      <b val="true"/>
      <sz val="10"/>
      <color rgb="FF1F1FE0"/>
      <name val="Inter"/>
      <family val="0"/>
      <charset val="1"/>
    </font>
    <font>
      <i val="true"/>
      <sz val="9"/>
      <color rgb="FF6B647F"/>
      <name val="Inter"/>
      <family val="0"/>
      <charset val="1"/>
    </font>
    <font>
      <b val="true"/>
      <sz val="10"/>
      <color rgb="FFFFFFFF"/>
      <name val="Inter"/>
      <family val="0"/>
      <charset val="1"/>
    </font>
    <font>
      <sz val="10"/>
      <color rgb="FF17122B"/>
      <name val="Inter"/>
      <family val="0"/>
      <charset val="1"/>
    </font>
    <font>
      <i val="true"/>
      <sz val="10"/>
      <color rgb="FF6B647F"/>
      <name val="Inter"/>
      <family val="0"/>
      <charset val="1"/>
    </font>
    <font>
      <b val="true"/>
      <sz val="12"/>
      <color rgb="FF17122B"/>
      <name val="Inter"/>
      <family val="0"/>
      <charset val="1"/>
    </font>
    <font>
      <b val="true"/>
      <sz val="10"/>
      <color rgb="FF6E3AFF"/>
      <name val="Inter"/>
      <family val="0"/>
      <charset val="1"/>
    </font>
    <font>
      <b val="true"/>
      <sz val="14"/>
      <color rgb="FF6E3AFF"/>
      <name val="Inter"/>
      <family val="0"/>
      <charset val="1"/>
    </font>
    <font>
      <b val="true"/>
      <sz val="11"/>
      <color rgb="FF17122B"/>
      <name val="Inter"/>
      <family val="0"/>
      <charset val="1"/>
    </font>
  </fonts>
  <fills count="5">
    <fill>
      <patternFill patternType="none"/>
    </fill>
    <fill>
      <patternFill patternType="gray125"/>
    </fill>
    <fill>
      <patternFill patternType="solid">
        <fgColor rgb="FFFFF9C9"/>
        <bgColor rgb="FFFFFF99"/>
      </patternFill>
    </fill>
    <fill>
      <patternFill patternType="solid">
        <fgColor rgb="FF6E3AFF"/>
        <bgColor rgb="FF1F1FE0"/>
      </patternFill>
    </fill>
    <fill>
      <patternFill patternType="solid">
        <fgColor rgb="FFFAF9FE"/>
        <bgColor rgb="FFFFFFFF"/>
      </patternFill>
    </fill>
  </fills>
  <borders count="2">
    <border diagonalUp="false" diagonalDown="false">
      <left/>
      <right/>
      <top/>
      <bottom/>
      <diagonal/>
    </border>
    <border diagonalUp="false" diagonalDown="false">
      <left style="thin">
        <color rgb="FFE4E0EF"/>
      </left>
      <right style="thin">
        <color rgb="FFE4E0EF"/>
      </right>
      <top style="thin">
        <color rgb="FFE4E0EF"/>
      </top>
      <bottom style="thin">
        <color rgb="FFE4E0E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7"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center" vertical="center" textRotation="0" wrapText="false" indent="0" shrinkToFit="false"/>
      <protection locked="true" hidden="false"/>
    </xf>
    <xf numFmtId="166" fontId="10" fillId="4" borderId="1" xfId="0" applyFont="true" applyBorder="true" applyAlignment="true" applyProtection="false">
      <alignment horizontal="center" vertical="center" textRotation="0" wrapText="fals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11" fillId="4" borderId="1" xfId="0" applyFont="true" applyBorder="true" applyAlignment="true" applyProtection="false">
      <alignment horizontal="general" vertical="center" textRotation="0" wrapText="true" indent="0" shrinkToFit="false"/>
      <protection locked="true" hidden="false"/>
    </xf>
    <xf numFmtId="166" fontId="1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10" fillId="4" borderId="1" xfId="0" applyFont="true" applyBorder="true" applyAlignment="true" applyProtection="false">
      <alignment horizontal="general" vertical="center"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5"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C9"/>
      <rgbColor rgb="FFFAF9FE"/>
      <rgbColor rgb="FF660066"/>
      <rgbColor rgb="FFFF8080"/>
      <rgbColor rgb="FF0066CC"/>
      <rgbColor rgb="FFE4E0E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E3AFF"/>
      <rgbColor rgb="FF33CCCC"/>
      <rgbColor rgb="FF99CC00"/>
      <rgbColor rgb="FFFFCC00"/>
      <rgbColor rgb="FFFF9900"/>
      <rgbColor rgb="FFFF6600"/>
      <rgbColor rgb="FF6B647F"/>
      <rgbColor rgb="FF969696"/>
      <rgbColor rgb="FF003366"/>
      <rgbColor rgb="FF339966"/>
      <rgbColor rgb="FF003300"/>
      <rgbColor rgb="FF333300"/>
      <rgbColor rgb="FF993300"/>
      <rgbColor rgb="FF993366"/>
      <rgbColor rgb="FF1F1FE0"/>
      <rgbColor rgb="FF1712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5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1"/>
    <col collapsed="false" customWidth="true" hidden="false" outlineLevel="0" max="3" min="2" style="0" width="6"/>
    <col collapsed="false" customWidth="true" hidden="false" outlineLevel="0" max="4" min="4" style="0" width="22"/>
    <col collapsed="false" customWidth="true" hidden="false" outlineLevel="0" max="5" min="5" style="0" width="18"/>
    <col collapsed="false" customWidth="true" hidden="false" outlineLevel="0" max="6" min="6" style="0" width="34"/>
    <col collapsed="false" customWidth="true" hidden="false" outlineLevel="0" max="8" min="7" style="0" width="20"/>
    <col collapsed="false" customWidth="true" hidden="false" outlineLevel="0" max="9" min="9" style="0" width="13"/>
    <col collapsed="false" customWidth="true" hidden="false" outlineLevel="0" max="10" min="10" style="0" width="24"/>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c r="C5" s="4" t="n">
        <v>46235</v>
      </c>
      <c r="D5" s="5" t="s">
        <v>3</v>
      </c>
    </row>
    <row r="7" customFormat="false" ht="19.5" hidden="false" customHeight="true" outlineLevel="0" collapsed="false">
      <c r="A7" s="6" t="s">
        <v>4</v>
      </c>
      <c r="B7" s="6" t="s">
        <v>5</v>
      </c>
      <c r="C7" s="6" t="s">
        <v>6</v>
      </c>
      <c r="D7" s="6" t="s">
        <v>7</v>
      </c>
      <c r="E7" s="6" t="s">
        <v>8</v>
      </c>
      <c r="F7" s="6" t="s">
        <v>9</v>
      </c>
      <c r="G7" s="6" t="s">
        <v>10</v>
      </c>
      <c r="H7" s="6" t="s">
        <v>11</v>
      </c>
      <c r="I7" s="6" t="s">
        <v>12</v>
      </c>
      <c r="J7" s="6" t="s">
        <v>13</v>
      </c>
    </row>
    <row r="8" customFormat="false" ht="23.85" hidden="false" customHeight="false" outlineLevel="0" collapsed="false">
      <c r="A8" s="7" t="n">
        <f aca="false">IF(MONTH($C$5+0)=MONTH($C$5),$C$5+0,"")</f>
        <v>46235</v>
      </c>
      <c r="B8" s="8" t="str">
        <f aca="false">IF(A8="","",TEXT(A8,"ddd"))</f>
        <v>Sat</v>
      </c>
      <c r="C8" s="8" t="n">
        <f aca="false">IF(A8="","",INT((A8-$C$5)/7)+1)</f>
        <v>1</v>
      </c>
      <c r="D8" s="9" t="s">
        <v>14</v>
      </c>
      <c r="E8" s="9" t="s">
        <v>15</v>
      </c>
      <c r="F8" s="9" t="s">
        <v>16</v>
      </c>
      <c r="G8" s="9" t="s">
        <v>17</v>
      </c>
      <c r="H8" s="9" t="s">
        <v>18</v>
      </c>
      <c r="I8" s="9" t="s">
        <v>19</v>
      </c>
      <c r="J8" s="9" t="s">
        <v>20</v>
      </c>
    </row>
    <row r="9" customFormat="false" ht="15" hidden="false" customHeight="false" outlineLevel="0" collapsed="false">
      <c r="A9" s="10" t="n">
        <f aca="false">IF(MONTH($C$5+1)=MONTH($C$5),$C$5+1,"")</f>
        <v>46236</v>
      </c>
      <c r="B9" s="11" t="str">
        <f aca="false">IF(A9="","",TEXT(A9,"ddd"))</f>
        <v>Sun</v>
      </c>
      <c r="C9" s="11" t="n">
        <f aca="false">IF(A9="","",INT((A9-$C$5)/7)+1)</f>
        <v>1</v>
      </c>
      <c r="D9" s="12"/>
      <c r="E9" s="12"/>
      <c r="F9" s="12"/>
      <c r="G9" s="12"/>
      <c r="H9" s="12"/>
      <c r="I9" s="12"/>
      <c r="J9" s="12"/>
    </row>
    <row r="10" customFormat="false" ht="15" hidden="false" customHeight="false" outlineLevel="0" collapsed="false">
      <c r="A10" s="7" t="n">
        <f aca="false">IF(MONTH($C$5+2)=MONTH($C$5),$C$5+2,"")</f>
        <v>46237</v>
      </c>
      <c r="B10" s="8" t="str">
        <f aca="false">IF(A10="","",TEXT(A10,"ddd"))</f>
        <v>Mon</v>
      </c>
      <c r="C10" s="8" t="n">
        <f aca="false">IF(A10="","",INT((A10-$C$5)/7)+1)</f>
        <v>1</v>
      </c>
      <c r="D10" s="13"/>
      <c r="E10" s="13"/>
      <c r="F10" s="13"/>
      <c r="G10" s="13"/>
      <c r="H10" s="13"/>
      <c r="I10" s="13"/>
      <c r="J10" s="13"/>
    </row>
    <row r="11" customFormat="false" ht="15" hidden="false" customHeight="false" outlineLevel="0" collapsed="false">
      <c r="A11" s="10" t="n">
        <f aca="false">IF(MONTH($C$5+3)=MONTH($C$5),$C$5+3,"")</f>
        <v>46238</v>
      </c>
      <c r="B11" s="11" t="str">
        <f aca="false">IF(A11="","",TEXT(A11,"ddd"))</f>
        <v>Tue</v>
      </c>
      <c r="C11" s="11" t="n">
        <f aca="false">IF(A11="","",INT((A11-$C$5)/7)+1)</f>
        <v>1</v>
      </c>
      <c r="D11" s="12"/>
      <c r="E11" s="12"/>
      <c r="F11" s="12"/>
      <c r="G11" s="12"/>
      <c r="H11" s="12"/>
      <c r="I11" s="12"/>
      <c r="J11" s="12"/>
    </row>
    <row r="12" customFormat="false" ht="15" hidden="false" customHeight="false" outlineLevel="0" collapsed="false">
      <c r="A12" s="7" t="n">
        <f aca="false">IF(MONTH($C$5+4)=MONTH($C$5),$C$5+4,"")</f>
        <v>46239</v>
      </c>
      <c r="B12" s="8" t="str">
        <f aca="false">IF(A12="","",TEXT(A12,"ddd"))</f>
        <v>Wed</v>
      </c>
      <c r="C12" s="8" t="n">
        <f aca="false">IF(A12="","",INT((A12-$C$5)/7)+1)</f>
        <v>1</v>
      </c>
      <c r="D12" s="13"/>
      <c r="E12" s="13"/>
      <c r="F12" s="13"/>
      <c r="G12" s="13"/>
      <c r="H12" s="13"/>
      <c r="I12" s="13"/>
      <c r="J12" s="13"/>
    </row>
    <row r="13" customFormat="false" ht="15" hidden="false" customHeight="false" outlineLevel="0" collapsed="false">
      <c r="A13" s="10" t="n">
        <f aca="false">IF(MONTH($C$5+5)=MONTH($C$5),$C$5+5,"")</f>
        <v>46240</v>
      </c>
      <c r="B13" s="11" t="str">
        <f aca="false">IF(A13="","",TEXT(A13,"ddd"))</f>
        <v>Thu</v>
      </c>
      <c r="C13" s="11" t="n">
        <f aca="false">IF(A13="","",INT((A13-$C$5)/7)+1)</f>
        <v>1</v>
      </c>
      <c r="D13" s="12"/>
      <c r="E13" s="12"/>
      <c r="F13" s="12"/>
      <c r="G13" s="12"/>
      <c r="H13" s="12"/>
      <c r="I13" s="12"/>
      <c r="J13" s="12"/>
    </row>
    <row r="14" customFormat="false" ht="15" hidden="false" customHeight="false" outlineLevel="0" collapsed="false">
      <c r="A14" s="7" t="n">
        <f aca="false">IF(MONTH($C$5+6)=MONTH($C$5),$C$5+6,"")</f>
        <v>46241</v>
      </c>
      <c r="B14" s="8" t="str">
        <f aca="false">IF(A14="","",TEXT(A14,"ddd"))</f>
        <v>Fri</v>
      </c>
      <c r="C14" s="8" t="n">
        <f aca="false">IF(A14="","",INT((A14-$C$5)/7)+1)</f>
        <v>1</v>
      </c>
      <c r="D14" s="13"/>
      <c r="E14" s="13"/>
      <c r="F14" s="13"/>
      <c r="G14" s="13"/>
      <c r="H14" s="13"/>
      <c r="I14" s="13"/>
      <c r="J14" s="13"/>
    </row>
    <row r="15" customFormat="false" ht="15" hidden="false" customHeight="false" outlineLevel="0" collapsed="false">
      <c r="A15" s="10" t="n">
        <f aca="false">IF(MONTH($C$5+7)=MONTH($C$5),$C$5+7,"")</f>
        <v>46242</v>
      </c>
      <c r="B15" s="11" t="str">
        <f aca="false">IF(A15="","",TEXT(A15,"ddd"))</f>
        <v>Sat</v>
      </c>
      <c r="C15" s="11" t="n">
        <f aca="false">IF(A15="","",INT((A15-$C$5)/7)+1)</f>
        <v>2</v>
      </c>
      <c r="D15" s="12"/>
      <c r="E15" s="12"/>
      <c r="F15" s="12"/>
      <c r="G15" s="12"/>
      <c r="H15" s="12"/>
      <c r="I15" s="12"/>
      <c r="J15" s="12"/>
    </row>
    <row r="16" customFormat="false" ht="15" hidden="false" customHeight="false" outlineLevel="0" collapsed="false">
      <c r="A16" s="7" t="n">
        <f aca="false">IF(MONTH($C$5+8)=MONTH($C$5),$C$5+8,"")</f>
        <v>46243</v>
      </c>
      <c r="B16" s="8" t="str">
        <f aca="false">IF(A16="","",TEXT(A16,"ddd"))</f>
        <v>Sun</v>
      </c>
      <c r="C16" s="8" t="n">
        <f aca="false">IF(A16="","",INT((A16-$C$5)/7)+1)</f>
        <v>2</v>
      </c>
      <c r="D16" s="13"/>
      <c r="E16" s="13"/>
      <c r="F16" s="13"/>
      <c r="G16" s="13"/>
      <c r="H16" s="13"/>
      <c r="I16" s="13"/>
      <c r="J16" s="13"/>
    </row>
    <row r="17" customFormat="false" ht="15" hidden="false" customHeight="false" outlineLevel="0" collapsed="false">
      <c r="A17" s="10" t="n">
        <f aca="false">IF(MONTH($C$5+9)=MONTH($C$5),$C$5+9,"")</f>
        <v>46244</v>
      </c>
      <c r="B17" s="11" t="str">
        <f aca="false">IF(A17="","",TEXT(A17,"ddd"))</f>
        <v>Mon</v>
      </c>
      <c r="C17" s="11" t="n">
        <f aca="false">IF(A17="","",INT((A17-$C$5)/7)+1)</f>
        <v>2</v>
      </c>
      <c r="D17" s="12"/>
      <c r="E17" s="12"/>
      <c r="F17" s="12"/>
      <c r="G17" s="12"/>
      <c r="H17" s="12"/>
      <c r="I17" s="12"/>
      <c r="J17" s="12"/>
    </row>
    <row r="18" customFormat="false" ht="15" hidden="false" customHeight="false" outlineLevel="0" collapsed="false">
      <c r="A18" s="7" t="n">
        <f aca="false">IF(MONTH($C$5+10)=MONTH($C$5),$C$5+10,"")</f>
        <v>46245</v>
      </c>
      <c r="B18" s="8" t="str">
        <f aca="false">IF(A18="","",TEXT(A18,"ddd"))</f>
        <v>Tue</v>
      </c>
      <c r="C18" s="8" t="n">
        <f aca="false">IF(A18="","",INT((A18-$C$5)/7)+1)</f>
        <v>2</v>
      </c>
      <c r="D18" s="13"/>
      <c r="E18" s="13"/>
      <c r="F18" s="13"/>
      <c r="G18" s="13"/>
      <c r="H18" s="13"/>
      <c r="I18" s="13"/>
      <c r="J18" s="13"/>
    </row>
    <row r="19" customFormat="false" ht="15" hidden="false" customHeight="false" outlineLevel="0" collapsed="false">
      <c r="A19" s="10" t="n">
        <f aca="false">IF(MONTH($C$5+11)=MONTH($C$5),$C$5+11,"")</f>
        <v>46246</v>
      </c>
      <c r="B19" s="11" t="str">
        <f aca="false">IF(A19="","",TEXT(A19,"ddd"))</f>
        <v>Wed</v>
      </c>
      <c r="C19" s="11" t="n">
        <f aca="false">IF(A19="","",INT((A19-$C$5)/7)+1)</f>
        <v>2</v>
      </c>
      <c r="D19" s="12"/>
      <c r="E19" s="12"/>
      <c r="F19" s="12"/>
      <c r="G19" s="12"/>
      <c r="H19" s="12"/>
      <c r="I19" s="12"/>
      <c r="J19" s="12"/>
    </row>
    <row r="20" customFormat="false" ht="15" hidden="false" customHeight="false" outlineLevel="0" collapsed="false">
      <c r="A20" s="7" t="n">
        <f aca="false">IF(MONTH($C$5+12)=MONTH($C$5),$C$5+12,"")</f>
        <v>46247</v>
      </c>
      <c r="B20" s="8" t="str">
        <f aca="false">IF(A20="","",TEXT(A20,"ddd"))</f>
        <v>Thu</v>
      </c>
      <c r="C20" s="8" t="n">
        <f aca="false">IF(A20="","",INT((A20-$C$5)/7)+1)</f>
        <v>2</v>
      </c>
      <c r="D20" s="13"/>
      <c r="E20" s="13"/>
      <c r="F20" s="13"/>
      <c r="G20" s="13"/>
      <c r="H20" s="13"/>
      <c r="I20" s="13"/>
      <c r="J20" s="13"/>
    </row>
    <row r="21" customFormat="false" ht="15" hidden="false" customHeight="false" outlineLevel="0" collapsed="false">
      <c r="A21" s="10" t="n">
        <f aca="false">IF(MONTH($C$5+13)=MONTH($C$5),$C$5+13,"")</f>
        <v>46248</v>
      </c>
      <c r="B21" s="11" t="str">
        <f aca="false">IF(A21="","",TEXT(A21,"ddd"))</f>
        <v>Fri</v>
      </c>
      <c r="C21" s="11" t="n">
        <f aca="false">IF(A21="","",INT((A21-$C$5)/7)+1)</f>
        <v>2</v>
      </c>
      <c r="D21" s="12"/>
      <c r="E21" s="12"/>
      <c r="F21" s="12"/>
      <c r="G21" s="12"/>
      <c r="H21" s="12"/>
      <c r="I21" s="12"/>
      <c r="J21" s="12"/>
    </row>
    <row r="22" customFormat="false" ht="15" hidden="false" customHeight="false" outlineLevel="0" collapsed="false">
      <c r="A22" s="7" t="n">
        <f aca="false">IF(MONTH($C$5+14)=MONTH($C$5),$C$5+14,"")</f>
        <v>46249</v>
      </c>
      <c r="B22" s="8" t="str">
        <f aca="false">IF(A22="","",TEXT(A22,"ddd"))</f>
        <v>Sat</v>
      </c>
      <c r="C22" s="8" t="n">
        <f aca="false">IF(A22="","",INT((A22-$C$5)/7)+1)</f>
        <v>3</v>
      </c>
      <c r="D22" s="13"/>
      <c r="E22" s="13"/>
      <c r="F22" s="13"/>
      <c r="G22" s="13"/>
      <c r="H22" s="13"/>
      <c r="I22" s="13"/>
      <c r="J22" s="13"/>
    </row>
    <row r="23" customFormat="false" ht="15" hidden="false" customHeight="false" outlineLevel="0" collapsed="false">
      <c r="A23" s="10" t="n">
        <f aca="false">IF(MONTH($C$5+15)=MONTH($C$5),$C$5+15,"")</f>
        <v>46250</v>
      </c>
      <c r="B23" s="11" t="str">
        <f aca="false">IF(A23="","",TEXT(A23,"ddd"))</f>
        <v>Sun</v>
      </c>
      <c r="C23" s="11" t="n">
        <f aca="false">IF(A23="","",INT((A23-$C$5)/7)+1)</f>
        <v>3</v>
      </c>
      <c r="D23" s="12"/>
      <c r="E23" s="12"/>
      <c r="F23" s="12"/>
      <c r="G23" s="12"/>
      <c r="H23" s="12"/>
      <c r="I23" s="12"/>
      <c r="J23" s="12"/>
    </row>
    <row r="24" customFormat="false" ht="15" hidden="false" customHeight="false" outlineLevel="0" collapsed="false">
      <c r="A24" s="7" t="n">
        <f aca="false">IF(MONTH($C$5+16)=MONTH($C$5),$C$5+16,"")</f>
        <v>46251</v>
      </c>
      <c r="B24" s="8" t="str">
        <f aca="false">IF(A24="","",TEXT(A24,"ddd"))</f>
        <v>Mon</v>
      </c>
      <c r="C24" s="8" t="n">
        <f aca="false">IF(A24="","",INT((A24-$C$5)/7)+1)</f>
        <v>3</v>
      </c>
      <c r="D24" s="13"/>
      <c r="E24" s="13"/>
      <c r="F24" s="13"/>
      <c r="G24" s="13"/>
      <c r="H24" s="13"/>
      <c r="I24" s="13"/>
      <c r="J24" s="13"/>
    </row>
    <row r="25" customFormat="false" ht="15" hidden="false" customHeight="false" outlineLevel="0" collapsed="false">
      <c r="A25" s="10" t="n">
        <f aca="false">IF(MONTH($C$5+17)=MONTH($C$5),$C$5+17,"")</f>
        <v>46252</v>
      </c>
      <c r="B25" s="11" t="str">
        <f aca="false">IF(A25="","",TEXT(A25,"ddd"))</f>
        <v>Tue</v>
      </c>
      <c r="C25" s="11" t="n">
        <f aca="false">IF(A25="","",INT((A25-$C$5)/7)+1)</f>
        <v>3</v>
      </c>
      <c r="D25" s="12"/>
      <c r="E25" s="12"/>
      <c r="F25" s="12"/>
      <c r="G25" s="12"/>
      <c r="H25" s="12"/>
      <c r="I25" s="12"/>
      <c r="J25" s="12"/>
    </row>
    <row r="26" customFormat="false" ht="15" hidden="false" customHeight="false" outlineLevel="0" collapsed="false">
      <c r="A26" s="7" t="n">
        <f aca="false">IF(MONTH($C$5+18)=MONTH($C$5),$C$5+18,"")</f>
        <v>46253</v>
      </c>
      <c r="B26" s="8" t="str">
        <f aca="false">IF(A26="","",TEXT(A26,"ddd"))</f>
        <v>Wed</v>
      </c>
      <c r="C26" s="8" t="n">
        <f aca="false">IF(A26="","",INT((A26-$C$5)/7)+1)</f>
        <v>3</v>
      </c>
      <c r="D26" s="13"/>
      <c r="E26" s="13"/>
      <c r="F26" s="13"/>
      <c r="G26" s="13"/>
      <c r="H26" s="13"/>
      <c r="I26" s="13"/>
      <c r="J26" s="13"/>
    </row>
    <row r="27" customFormat="false" ht="15" hidden="false" customHeight="false" outlineLevel="0" collapsed="false">
      <c r="A27" s="10" t="n">
        <f aca="false">IF(MONTH($C$5+19)=MONTH($C$5),$C$5+19,"")</f>
        <v>46254</v>
      </c>
      <c r="B27" s="11" t="str">
        <f aca="false">IF(A27="","",TEXT(A27,"ddd"))</f>
        <v>Thu</v>
      </c>
      <c r="C27" s="11" t="n">
        <f aca="false">IF(A27="","",INT((A27-$C$5)/7)+1)</f>
        <v>3</v>
      </c>
      <c r="D27" s="12"/>
      <c r="E27" s="12"/>
      <c r="F27" s="12"/>
      <c r="G27" s="12"/>
      <c r="H27" s="12"/>
      <c r="I27" s="12"/>
      <c r="J27" s="12"/>
    </row>
    <row r="28" customFormat="false" ht="15" hidden="false" customHeight="false" outlineLevel="0" collapsed="false">
      <c r="A28" s="7" t="n">
        <f aca="false">IF(MONTH($C$5+20)=MONTH($C$5),$C$5+20,"")</f>
        <v>46255</v>
      </c>
      <c r="B28" s="8" t="str">
        <f aca="false">IF(A28="","",TEXT(A28,"ddd"))</f>
        <v>Fri</v>
      </c>
      <c r="C28" s="8" t="n">
        <f aca="false">IF(A28="","",INT((A28-$C$5)/7)+1)</f>
        <v>3</v>
      </c>
      <c r="D28" s="13"/>
      <c r="E28" s="13"/>
      <c r="F28" s="13"/>
      <c r="G28" s="13"/>
      <c r="H28" s="13"/>
      <c r="I28" s="13"/>
      <c r="J28" s="13"/>
    </row>
    <row r="29" customFormat="false" ht="15" hidden="false" customHeight="false" outlineLevel="0" collapsed="false">
      <c r="A29" s="10" t="n">
        <f aca="false">IF(MONTH($C$5+21)=MONTH($C$5),$C$5+21,"")</f>
        <v>46256</v>
      </c>
      <c r="B29" s="11" t="str">
        <f aca="false">IF(A29="","",TEXT(A29,"ddd"))</f>
        <v>Sat</v>
      </c>
      <c r="C29" s="11" t="n">
        <f aca="false">IF(A29="","",INT((A29-$C$5)/7)+1)</f>
        <v>4</v>
      </c>
      <c r="D29" s="12"/>
      <c r="E29" s="12"/>
      <c r="F29" s="12"/>
      <c r="G29" s="12"/>
      <c r="H29" s="12"/>
      <c r="I29" s="12"/>
      <c r="J29" s="12"/>
    </row>
    <row r="30" customFormat="false" ht="15" hidden="false" customHeight="false" outlineLevel="0" collapsed="false">
      <c r="A30" s="7" t="n">
        <f aca="false">IF(MONTH($C$5+22)=MONTH($C$5),$C$5+22,"")</f>
        <v>46257</v>
      </c>
      <c r="B30" s="8" t="str">
        <f aca="false">IF(A30="","",TEXT(A30,"ddd"))</f>
        <v>Sun</v>
      </c>
      <c r="C30" s="8" t="n">
        <f aca="false">IF(A30="","",INT((A30-$C$5)/7)+1)</f>
        <v>4</v>
      </c>
      <c r="D30" s="13"/>
      <c r="E30" s="13"/>
      <c r="F30" s="13"/>
      <c r="G30" s="13"/>
      <c r="H30" s="13"/>
      <c r="I30" s="13"/>
      <c r="J30" s="13"/>
    </row>
    <row r="31" customFormat="false" ht="15" hidden="false" customHeight="false" outlineLevel="0" collapsed="false">
      <c r="A31" s="10" t="n">
        <f aca="false">IF(MONTH($C$5+23)=MONTH($C$5),$C$5+23,"")</f>
        <v>46258</v>
      </c>
      <c r="B31" s="11" t="str">
        <f aca="false">IF(A31="","",TEXT(A31,"ddd"))</f>
        <v>Mon</v>
      </c>
      <c r="C31" s="11" t="n">
        <f aca="false">IF(A31="","",INT((A31-$C$5)/7)+1)</f>
        <v>4</v>
      </c>
      <c r="D31" s="12"/>
      <c r="E31" s="12"/>
      <c r="F31" s="12"/>
      <c r="G31" s="12"/>
      <c r="H31" s="12"/>
      <c r="I31" s="12"/>
      <c r="J31" s="12"/>
    </row>
    <row r="32" customFormat="false" ht="15" hidden="false" customHeight="false" outlineLevel="0" collapsed="false">
      <c r="A32" s="7" t="n">
        <f aca="false">IF(MONTH($C$5+24)=MONTH($C$5),$C$5+24,"")</f>
        <v>46259</v>
      </c>
      <c r="B32" s="8" t="str">
        <f aca="false">IF(A32="","",TEXT(A32,"ddd"))</f>
        <v>Tue</v>
      </c>
      <c r="C32" s="8" t="n">
        <f aca="false">IF(A32="","",INT((A32-$C$5)/7)+1)</f>
        <v>4</v>
      </c>
      <c r="D32" s="13"/>
      <c r="E32" s="13"/>
      <c r="F32" s="13"/>
      <c r="G32" s="13"/>
      <c r="H32" s="13"/>
      <c r="I32" s="13"/>
      <c r="J32" s="13"/>
    </row>
    <row r="33" customFormat="false" ht="15" hidden="false" customHeight="false" outlineLevel="0" collapsed="false">
      <c r="A33" s="10" t="n">
        <f aca="false">IF(MONTH($C$5+25)=MONTH($C$5),$C$5+25,"")</f>
        <v>46260</v>
      </c>
      <c r="B33" s="11" t="str">
        <f aca="false">IF(A33="","",TEXT(A33,"ddd"))</f>
        <v>Wed</v>
      </c>
      <c r="C33" s="11" t="n">
        <f aca="false">IF(A33="","",INT((A33-$C$5)/7)+1)</f>
        <v>4</v>
      </c>
      <c r="D33" s="12"/>
      <c r="E33" s="12"/>
      <c r="F33" s="12"/>
      <c r="G33" s="12"/>
      <c r="H33" s="12"/>
      <c r="I33" s="12"/>
      <c r="J33" s="12"/>
    </row>
    <row r="34" customFormat="false" ht="15" hidden="false" customHeight="false" outlineLevel="0" collapsed="false">
      <c r="A34" s="7" t="n">
        <f aca="false">IF(MONTH($C$5+26)=MONTH($C$5),$C$5+26,"")</f>
        <v>46261</v>
      </c>
      <c r="B34" s="8" t="str">
        <f aca="false">IF(A34="","",TEXT(A34,"ddd"))</f>
        <v>Thu</v>
      </c>
      <c r="C34" s="8" t="n">
        <f aca="false">IF(A34="","",INT((A34-$C$5)/7)+1)</f>
        <v>4</v>
      </c>
      <c r="D34" s="13"/>
      <c r="E34" s="13"/>
      <c r="F34" s="13"/>
      <c r="G34" s="13"/>
      <c r="H34" s="13"/>
      <c r="I34" s="13"/>
      <c r="J34" s="13"/>
    </row>
    <row r="35" customFormat="false" ht="15" hidden="false" customHeight="false" outlineLevel="0" collapsed="false">
      <c r="A35" s="10" t="n">
        <f aca="false">IF(MONTH($C$5+27)=MONTH($C$5),$C$5+27,"")</f>
        <v>46262</v>
      </c>
      <c r="B35" s="11" t="str">
        <f aca="false">IF(A35="","",TEXT(A35,"ddd"))</f>
        <v>Fri</v>
      </c>
      <c r="C35" s="11" t="n">
        <f aca="false">IF(A35="","",INT((A35-$C$5)/7)+1)</f>
        <v>4</v>
      </c>
      <c r="D35" s="12"/>
      <c r="E35" s="12"/>
      <c r="F35" s="12"/>
      <c r="G35" s="12"/>
      <c r="H35" s="12"/>
      <c r="I35" s="12"/>
      <c r="J35" s="12"/>
    </row>
    <row r="36" customFormat="false" ht="15" hidden="false" customHeight="false" outlineLevel="0" collapsed="false">
      <c r="A36" s="7" t="n">
        <f aca="false">IF(MONTH($C$5+28)=MONTH($C$5),$C$5+28,"")</f>
        <v>46263</v>
      </c>
      <c r="B36" s="8" t="str">
        <f aca="false">IF(A36="","",TEXT(A36,"ddd"))</f>
        <v>Sat</v>
      </c>
      <c r="C36" s="8" t="n">
        <f aca="false">IF(A36="","",INT((A36-$C$5)/7)+1)</f>
        <v>5</v>
      </c>
      <c r="D36" s="13"/>
      <c r="E36" s="13"/>
      <c r="F36" s="13"/>
      <c r="G36" s="13"/>
      <c r="H36" s="13"/>
      <c r="I36" s="13"/>
      <c r="J36" s="13"/>
    </row>
    <row r="37" customFormat="false" ht="15" hidden="false" customHeight="false" outlineLevel="0" collapsed="false">
      <c r="A37" s="10" t="n">
        <f aca="false">IF(MONTH($C$5+29)=MONTH($C$5),$C$5+29,"")</f>
        <v>46264</v>
      </c>
      <c r="B37" s="11" t="str">
        <f aca="false">IF(A37="","",TEXT(A37,"ddd"))</f>
        <v>Sun</v>
      </c>
      <c r="C37" s="11" t="n">
        <f aca="false">IF(A37="","",INT((A37-$C$5)/7)+1)</f>
        <v>5</v>
      </c>
      <c r="D37" s="12"/>
      <c r="E37" s="12"/>
      <c r="F37" s="12"/>
      <c r="G37" s="12"/>
      <c r="H37" s="12"/>
      <c r="I37" s="12"/>
      <c r="J37" s="12"/>
    </row>
    <row r="38" customFormat="false" ht="15" hidden="false" customHeight="false" outlineLevel="0" collapsed="false">
      <c r="A38" s="7" t="n">
        <f aca="false">IF(MONTH($C$5+30)=MONTH($C$5),$C$5+30,"")</f>
        <v>46265</v>
      </c>
      <c r="B38" s="8" t="str">
        <f aca="false">IF(A38="","",TEXT(A38,"ddd"))</f>
        <v>Mon</v>
      </c>
      <c r="C38" s="8" t="n">
        <f aca="false">IF(A38="","",INT((A38-$C$5)/7)+1)</f>
        <v>5</v>
      </c>
      <c r="D38" s="13"/>
      <c r="E38" s="13"/>
      <c r="F38" s="13"/>
      <c r="G38" s="13"/>
      <c r="H38" s="13"/>
      <c r="I38" s="13"/>
      <c r="J38" s="13"/>
    </row>
    <row r="40" customFormat="false" ht="15" hidden="false" customHeight="false" outlineLevel="0" collapsed="false">
      <c r="B40" s="14" t="s">
        <v>21</v>
      </c>
    </row>
    <row r="41" customFormat="false" ht="15" hidden="false" customHeight="false" outlineLevel="0" collapsed="false">
      <c r="B41" s="15" t="s">
        <v>22</v>
      </c>
      <c r="E41" s="15" t="s">
        <v>23</v>
      </c>
    </row>
    <row r="42" customFormat="false" ht="15" hidden="false" customHeight="false" outlineLevel="0" collapsed="false">
      <c r="B42" s="16" t="s">
        <v>24</v>
      </c>
      <c r="C42" s="17" t="n">
        <f aca="false">COUNTIF($D$8:$D$38,"Facebook")</f>
        <v>0</v>
      </c>
      <c r="E42" s="16" t="s">
        <v>25</v>
      </c>
      <c r="F42" s="17" t="n">
        <f aca="false">COUNTIFS($C$8:$C$38,1,$D$8:$D$38,"&lt;&gt;")</f>
        <v>1</v>
      </c>
    </row>
    <row r="43" customFormat="false" ht="15" hidden="false" customHeight="false" outlineLevel="0" collapsed="false">
      <c r="B43" s="16" t="s">
        <v>26</v>
      </c>
      <c r="C43" s="17" t="n">
        <f aca="false">COUNTIF($D$8:$D$38,"Instagram")</f>
        <v>0</v>
      </c>
      <c r="E43" s="16" t="s">
        <v>27</v>
      </c>
      <c r="F43" s="17" t="n">
        <f aca="false">COUNTIFS($C$8:$C$38,2,$D$8:$D$38,"&lt;&gt;")</f>
        <v>0</v>
      </c>
    </row>
    <row r="44" customFormat="false" ht="15" hidden="false" customHeight="false" outlineLevel="0" collapsed="false">
      <c r="B44" s="16" t="s">
        <v>28</v>
      </c>
      <c r="C44" s="17" t="n">
        <f aca="false">COUNTIF($D$8:$D$38,"Threads")</f>
        <v>0</v>
      </c>
      <c r="E44" s="16" t="s">
        <v>29</v>
      </c>
      <c r="F44" s="17" t="n">
        <f aca="false">COUNTIFS($C$8:$C$38,3,$D$8:$D$38,"&lt;&gt;")</f>
        <v>0</v>
      </c>
    </row>
    <row r="45" customFormat="false" ht="15" hidden="false" customHeight="false" outlineLevel="0" collapsed="false">
      <c r="B45" s="16" t="s">
        <v>14</v>
      </c>
      <c r="C45" s="17" t="n">
        <f aca="false">COUNTIF($D$8:$D$38,"Google Business Profile")</f>
        <v>1</v>
      </c>
      <c r="E45" s="16" t="s">
        <v>30</v>
      </c>
      <c r="F45" s="17" t="n">
        <f aca="false">COUNTIFS($C$8:$C$38,4,$D$8:$D$38,"&lt;&gt;")</f>
        <v>0</v>
      </c>
    </row>
    <row r="46" customFormat="false" ht="15" hidden="false" customHeight="false" outlineLevel="0" collapsed="false">
      <c r="E46" s="16" t="s">
        <v>31</v>
      </c>
      <c r="F46" s="17" t="n">
        <f aca="false">COUNTIFS($C$8:$C$38,5,$D$8:$D$38,"&lt;&gt;")</f>
        <v>0</v>
      </c>
    </row>
    <row r="47" customFormat="false" ht="15" hidden="false" customHeight="false" outlineLevel="0" collapsed="false">
      <c r="B47" s="15" t="s">
        <v>32</v>
      </c>
      <c r="E47" s="15" t="s">
        <v>33</v>
      </c>
    </row>
    <row r="48" customFormat="false" ht="15" hidden="false" customHeight="false" outlineLevel="0" collapsed="false">
      <c r="B48" s="16" t="s">
        <v>34</v>
      </c>
      <c r="C48" s="17" t="n">
        <f aca="false">COUNTIF($I$8:$I$38,"Idea")</f>
        <v>0</v>
      </c>
      <c r="E48" s="16" t="s">
        <v>35</v>
      </c>
      <c r="F48" s="17" t="n">
        <f aca="false">COUNTIF($D$8:$D$38,"&lt;&gt;")</f>
        <v>1</v>
      </c>
    </row>
    <row r="49" customFormat="false" ht="15" hidden="false" customHeight="false" outlineLevel="0" collapsed="false">
      <c r="B49" s="16" t="s">
        <v>19</v>
      </c>
      <c r="C49" s="17" t="n">
        <f aca="false">COUNTIF($I$8:$I$38,"Drafted")</f>
        <v>1</v>
      </c>
    </row>
    <row r="50" customFormat="false" ht="15" hidden="false" customHeight="false" outlineLevel="0" collapsed="false">
      <c r="B50" s="16" t="s">
        <v>36</v>
      </c>
      <c r="C50" s="17" t="n">
        <f aca="false">COUNTIF($I$8:$I$38,"Approved")</f>
        <v>0</v>
      </c>
    </row>
    <row r="51" customFormat="false" ht="15" hidden="false" customHeight="false" outlineLevel="0" collapsed="false">
      <c r="B51" s="16" t="s">
        <v>37</v>
      </c>
      <c r="C51" s="17" t="n">
        <f aca="false">COUNTIF($I$8:$I$38,"Scheduled")</f>
        <v>0</v>
      </c>
    </row>
    <row r="52" customFormat="false" ht="15" hidden="false" customHeight="false" outlineLevel="0" collapsed="false">
      <c r="B52" s="16" t="s">
        <v>38</v>
      </c>
      <c r="C52" s="17" t="n">
        <f aca="false">COUNTIF($I$8:$I$38,"Published")</f>
        <v>0</v>
      </c>
    </row>
    <row r="56" customFormat="false" ht="15" hidden="false" customHeight="false" outlineLevel="0" collapsed="false">
      <c r="B56" s="5" t="s">
        <v>39</v>
      </c>
    </row>
  </sheetData>
  <dataValidations count="3">
    <dataValidation allowBlank="true" errorStyle="stop" operator="between" showDropDown="false" showErrorMessage="false" showInputMessage="false" sqref="D8:D38" type="list">
      <formula1>"Facebook,Instagram,Threads,Google Business Profile"</formula1>
      <formula2>0</formula2>
    </dataValidation>
    <dataValidation allowBlank="true" errorStyle="stop" operator="between" showDropDown="false" showErrorMessage="false" showInputMessage="false" sqref="E8:E38" type="list">
      <formula1>"Post,Reel / short video,Story,Photo update,Offer / promotion,Event,Q&amp;A / poll"</formula1>
      <formula2>0</formula2>
    </dataValidation>
    <dataValidation allowBlank="true" errorStyle="stop" operator="between" showDropDown="false" showErrorMessage="false" showInputMessage="false" sqref="I8:I38" type="list">
      <formula1>"Idea,Drafted,Approved,Scheduled,Published"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2" min="2" style="0" width="100"/>
  </cols>
  <sheetData>
    <row r="2" customFormat="false" ht="18" hidden="false" customHeight="true" outlineLevel="0" collapsed="false">
      <c r="B2" s="18" t="s">
        <v>40</v>
      </c>
    </row>
    <row r="3" customFormat="false" ht="15" hidden="false" customHeight="false" outlineLevel="0" collapsed="false">
      <c r="B3" s="19"/>
    </row>
    <row r="4" customFormat="false" ht="30" hidden="false" customHeight="true" outlineLevel="0" collapsed="false">
      <c r="B4" s="19" t="s">
        <v>41</v>
      </c>
    </row>
    <row r="5" customFormat="false" ht="30" hidden="false" customHeight="true" outlineLevel="0" collapsed="false">
      <c r="B5" s="19" t="s">
        <v>42</v>
      </c>
    </row>
    <row r="6" customFormat="false" ht="30" hidden="false" customHeight="true" outlineLevel="0" collapsed="false">
      <c r="B6" s="19" t="s">
        <v>43</v>
      </c>
    </row>
    <row r="7" customFormat="false" ht="15" hidden="false" customHeight="false" outlineLevel="0" collapsed="false">
      <c r="B7" s="19"/>
    </row>
    <row r="8" customFormat="false" ht="18" hidden="false" customHeight="true" outlineLevel="0" collapsed="false">
      <c r="B8" s="20" t="s">
        <v>44</v>
      </c>
    </row>
    <row r="9" customFormat="false" ht="18" hidden="false" customHeight="true" outlineLevel="0" collapsed="false">
      <c r="B9" s="19" t="s">
        <v>45</v>
      </c>
    </row>
    <row r="10" customFormat="false" ht="30" hidden="false" customHeight="true" outlineLevel="0" collapsed="false">
      <c r="B10" s="19" t="s">
        <v>46</v>
      </c>
    </row>
    <row r="11" customFormat="false" ht="30" hidden="false" customHeight="true" outlineLevel="0" collapsed="false">
      <c r="B11" s="19" t="s">
        <v>47</v>
      </c>
    </row>
    <row r="12" customFormat="false" ht="30" hidden="false" customHeight="true" outlineLevel="0" collapsed="false">
      <c r="B12" s="19" t="s">
        <v>48</v>
      </c>
    </row>
    <row r="13" customFormat="false" ht="15" hidden="false" customHeight="false" outlineLevel="0" collapsed="false">
      <c r="B13" s="19"/>
    </row>
    <row r="14" customFormat="false" ht="30" hidden="false" customHeight="true" outlineLevel="0" collapsed="false">
      <c r="B14" s="21" t="s">
        <v>49</v>
      </c>
    </row>
    <row r="15" customFormat="false" ht="15" hidden="false" customHeight="false" outlineLevel="0" collapsed="false">
      <c r="B15" s="19"/>
    </row>
    <row r="16" customFormat="false" ht="18" hidden="false" customHeight="true" outlineLevel="0" collapsed="false">
      <c r="B16" s="22"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2026-07-17T14:36:01Z</dcterms:created>
  <dc:creator>openpyxl</dc:creator>
  <dc:description/>
  <dc:language>en-US</dc:language>
  <cp:lastModifiedBy/>
  <dcterms:modified xsi:type="dcterms:W3CDTF">2026-07-17T14:36:01Z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